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<sst xmlns="http://schemas.openxmlformats.org/spreadsheetml/2006/main" count="52" uniqueCount="40">
  <si>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外国文学文化研究院2026级博士研究生总评分一览表</t>
  </si>
  <si>
    <t>序号</t>
  </si>
  <si>
    <t>学号</t>
  </si>
  <si>
    <t>姓名</t>
  </si>
  <si>
    <t>专业名称</t>
  </si>
  <si>
    <t>导师</t>
  </si>
  <si>
    <t>笔试总分（初试）</t>
  </si>
  <si>
    <t>笔试总分（初试）×50%</t>
  </si>
  <si>
    <t>面试成绩（复试）</t>
  </si>
  <si>
    <t>面试成绩（复试）×50%</t>
  </si>
  <si>
    <t>入学总分</t>
  </si>
  <si>
    <t>入学总分×40%</t>
  </si>
  <si>
    <t>科研业绩分</t>
  </si>
  <si>
    <t>科研业绩分 ×60%</t>
  </si>
  <si>
    <t>总评分</t>
  </si>
  <si>
    <t>排名</t>
  </si>
  <si>
    <t>获评等次</t>
  </si>
  <si>
    <t>备注</t>
  </si>
  <si>
    <t>黄敏颖</t>
  </si>
  <si>
    <t>比较文化研究</t>
  </si>
  <si>
    <t>张冰</t>
  </si>
  <si>
    <t>一等奖</t>
  </si>
  <si>
    <t>校级一般项目（参与人），校级一般项目，国家级政府部门采用的咨询报告一份</t>
  </si>
  <si>
    <t>尚冰</t>
  </si>
  <si>
    <t>茅银辉</t>
  </si>
  <si>
    <t>二等奖</t>
  </si>
  <si>
    <t>国家级一般项目立项，三类论文一篇（第一作者），三类论文一篇（第二作者）</t>
  </si>
  <si>
    <t>刘帅杰</t>
  </si>
  <si>
    <t>三类论文一篇（第一作者），三类论文一篇（独著）</t>
  </si>
  <si>
    <t>韩星鹭</t>
  </si>
  <si>
    <t>林玮生</t>
  </si>
  <si>
    <t>三等奖</t>
  </si>
  <si>
    <t>四类论文两篇，独著</t>
  </si>
  <si>
    <t>应楚楚</t>
  </si>
  <si>
    <t>庞好农</t>
  </si>
  <si>
    <t>四类论文一篇，独著</t>
  </si>
  <si>
    <t>冯宝蒽</t>
  </si>
  <si>
    <t>校级一般项目（参与人）</t>
  </si>
  <si>
    <t>成雅莉</t>
  </si>
  <si>
    <t>陈开举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</si>
</sst>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);[Red]\(0.00\)"/>
    <numFmt numFmtId="178" formatCode="0.00_ "/>
  </numFmts>
  <fonts count="26">
    <font>
      <sz val="11"/>
      <color theme="1"/>
      <name val="宋体"/>
      <charset val="134"/>
      <scheme val="minor"/>
    </font>
    <font>
      <b/>
      <sz val="11"/>
      <color indexed="56"/>
      <name val="宋体"/>
      <charset val="134"/>
    </font>
    <font>
      <sz val="11"/>
      <name val="宋体"/>
      <charset val="134"/>
    </font>
    <font>
      <b/>
      <sz val="10"/>
      <color indexed="56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/>
    <xf numFmtId="0" fontId="0" fillId="0" borderId="0"/>
    <xf numFmtId="0" fontId="25" fillId="0" borderId="0">
      <alignment vertical="center"/>
    </xf>
  </cellStyleXfs>
  <cellXfs count="22">
    <xf numFmtId="0" fontId="0" fillId="0" borderId="0" xfId="0">
      <alignment vertical="center"/>
    </xf>
    <xf numFmtId="49" fontId="1" fillId="2" borderId="1" xfId="50" applyNumberFormat="1" applyFont="1" applyFill="1" applyBorder="1" applyAlignment="1">
      <alignment horizontal="center" vertical="center"/>
    </xf>
    <xf numFmtId="0" fontId="2" fillId="3" borderId="1" xfId="50" applyFont="1" applyFill="1" applyBorder="1" applyAlignment="1">
      <alignment horizontal="center" vertical="center"/>
    </xf>
    <xf numFmtId="0" fontId="2" fillId="3" borderId="1" xfId="50" applyFont="1" applyFill="1" applyBorder="1">
      <alignment vertical="center"/>
    </xf>
    <xf numFmtId="0" fontId="2" fillId="3" borderId="1" xfId="50" applyFont="1" applyFill="1" applyBorder="1" applyAlignment="1">
      <alignment vertical="center" wrapText="1"/>
    </xf>
    <xf numFmtId="49" fontId="1" fillId="2" borderId="1" xfId="5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2" fillId="3" borderId="1" xfId="5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5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7" fontId="2" fillId="3" borderId="1" xfId="5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/>
    </xf>
    <xf numFmtId="177" fontId="0" fillId="0" borderId="1" xfId="50" applyNumberFormat="1" applyFont="1" applyBorder="1" applyAlignment="1">
      <alignment horizontal="center" vertical="center" wrapText="1"/>
    </xf>
    <xf numFmtId="177" fontId="5" fillId="0" borderId="1" xfId="50" applyNumberFormat="1" applyFont="1" applyBorder="1" applyAlignment="1">
      <alignment horizontal="center" vertical="center"/>
    </xf>
    <xf numFmtId="177" fontId="0" fillId="0" borderId="1" xfId="53" applyNumberFormat="1" applyFont="1" applyBorder="1" applyAlignment="1">
      <alignment horizontal="center" vertical="center"/>
    </xf>
    <xf numFmtId="0" fontId="0" fillId="0" borderId="1" xfId="50" applyFont="1" applyBorder="1" applyAlignment="1">
      <alignment horizontal="center" vertical="center"/>
    </xf>
    <xf numFmtId="0" fontId="0" fillId="0" borderId="1" xfId="53" applyFont="1" applyBorder="1" applyAlignment="1">
      <alignment horizontal="center" vertical="center"/>
    </xf>
    <xf numFmtId="0" fontId="0" fillId="0" borderId="1" xfId="50" applyFont="1" applyBorder="1" applyAlignment="1">
      <alignment horizontal="center" vertical="center" wrapText="1"/>
    </xf>
    <xf numFmtId="0" fontId="0" fillId="0" borderId="1" xfId="53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 2" xfId="49"/>
    <cellStyle name="常规 2" xfId="50"/>
    <cellStyle name="常规 2 2" xfId="51"/>
    <cellStyle name="常规 3" xfId="52"/>
    <cellStyle name="常规 4" xfId="53"/>
    <cellStyle name="常规 4 2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tabSelected="1" workbookViewId="0">
      <selection activeCell="E5" sqref="E5"/>
    </sheetView>
  </sheetViews>
  <sheetFormatPr defaultColWidth="9" defaultRowHeight="13.5"/>
  <cols>
    <col min="2" max="2" width="17.75" customWidth="1"/>
  </cols>
  <sheetData>
    <row r="1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4"/>
    </row>
    <row r="2" ht="40.5" spans="1:1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ht="121.5" spans="1:17">
      <c r="A3" s="7">
        <v>1</v>
      </c>
      <c r="B3" s="8">
        <v>20263220004</v>
      </c>
      <c r="C3" s="9" t="s">
        <v>18</v>
      </c>
      <c r="D3" s="10" t="s">
        <v>19</v>
      </c>
      <c r="E3" s="11" t="s">
        <v>20</v>
      </c>
      <c r="F3" s="12">
        <v>91.4</v>
      </c>
      <c r="G3" s="13">
        <f t="shared" ref="G3:G9" si="0">F3*0.5</f>
        <v>45.7</v>
      </c>
      <c r="H3" s="14">
        <v>188.2</v>
      </c>
      <c r="I3" s="13">
        <f t="shared" ref="I3:I9" si="1">H3*0.5</f>
        <v>94.1</v>
      </c>
      <c r="J3" s="15">
        <f t="shared" ref="J3:J9" si="2">G3+I3</f>
        <v>139.8</v>
      </c>
      <c r="K3" s="15">
        <f t="shared" ref="K3:K9" si="3">J3*0.4</f>
        <v>55.92</v>
      </c>
      <c r="L3" s="16">
        <v>216.25</v>
      </c>
      <c r="M3" s="16">
        <f t="shared" ref="M3:M9" si="4">L3*0.6</f>
        <v>129.75</v>
      </c>
      <c r="N3" s="17">
        <f t="shared" ref="N3:N9" si="5">K3+M3</f>
        <v>185.67</v>
      </c>
      <c r="O3" s="18">
        <v>1</v>
      </c>
      <c r="P3" s="19" t="s">
        <v>21</v>
      </c>
      <c r="Q3" s="20" t="s">
        <v>22</v>
      </c>
    </row>
    <row r="4" ht="121.5" spans="1:17">
      <c r="A4" s="7">
        <v>2</v>
      </c>
      <c r="B4" s="8">
        <v>20263220006</v>
      </c>
      <c r="C4" s="9" t="s">
        <v>23</v>
      </c>
      <c r="D4" s="10" t="s">
        <v>19</v>
      </c>
      <c r="E4" s="11" t="s">
        <v>24</v>
      </c>
      <c r="F4" s="12">
        <v>92</v>
      </c>
      <c r="G4" s="13">
        <f t="shared" si="0"/>
        <v>46</v>
      </c>
      <c r="H4" s="14">
        <v>188</v>
      </c>
      <c r="I4" s="13">
        <f t="shared" si="1"/>
        <v>94</v>
      </c>
      <c r="J4" s="15">
        <f t="shared" si="2"/>
        <v>140</v>
      </c>
      <c r="K4" s="15">
        <f t="shared" si="3"/>
        <v>56</v>
      </c>
      <c r="L4" s="16">
        <v>120</v>
      </c>
      <c r="M4" s="16">
        <f t="shared" si="4"/>
        <v>72</v>
      </c>
      <c r="N4" s="17">
        <f t="shared" si="5"/>
        <v>128</v>
      </c>
      <c r="O4" s="18">
        <v>2</v>
      </c>
      <c r="P4" s="19" t="s">
        <v>25</v>
      </c>
      <c r="Q4" s="20" t="s">
        <v>26</v>
      </c>
    </row>
    <row r="5" ht="94.5" spans="1:17">
      <c r="A5" s="7">
        <v>3</v>
      </c>
      <c r="B5" s="8">
        <v>20263220005</v>
      </c>
      <c r="C5" s="9" t="s">
        <v>27</v>
      </c>
      <c r="D5" s="10" t="s">
        <v>19</v>
      </c>
      <c r="E5" s="9" t="s">
        <v>20</v>
      </c>
      <c r="F5" s="12">
        <v>87.8</v>
      </c>
      <c r="G5" s="13">
        <f t="shared" si="0"/>
        <v>43.9</v>
      </c>
      <c r="H5" s="14">
        <v>190.4</v>
      </c>
      <c r="I5" s="13">
        <f t="shared" si="1"/>
        <v>95.2</v>
      </c>
      <c r="J5" s="15">
        <f t="shared" si="2"/>
        <v>139.1</v>
      </c>
      <c r="K5" s="15">
        <f t="shared" si="3"/>
        <v>55.64</v>
      </c>
      <c r="L5" s="16">
        <v>32</v>
      </c>
      <c r="M5" s="16">
        <f t="shared" si="4"/>
        <v>19.2</v>
      </c>
      <c r="N5" s="17">
        <f t="shared" si="5"/>
        <v>74.84</v>
      </c>
      <c r="O5" s="18">
        <v>3</v>
      </c>
      <c r="P5" s="19" t="s">
        <v>25</v>
      </c>
      <c r="Q5" s="21" t="s">
        <v>28</v>
      </c>
    </row>
    <row r="6" ht="40.5" spans="1:17">
      <c r="A6" s="7">
        <v>4</v>
      </c>
      <c r="B6" s="8">
        <v>20263220003</v>
      </c>
      <c r="C6" s="11" t="s">
        <v>29</v>
      </c>
      <c r="D6" s="10" t="s">
        <v>19</v>
      </c>
      <c r="E6" s="11" t="s">
        <v>30</v>
      </c>
      <c r="F6" s="12">
        <v>91.2</v>
      </c>
      <c r="G6" s="13">
        <f t="shared" si="0"/>
        <v>45.6</v>
      </c>
      <c r="H6" s="14">
        <v>184.8</v>
      </c>
      <c r="I6" s="13">
        <f t="shared" si="1"/>
        <v>92.4</v>
      </c>
      <c r="J6" s="15">
        <f t="shared" si="2"/>
        <v>138</v>
      </c>
      <c r="K6" s="15">
        <f t="shared" si="3"/>
        <v>55.2</v>
      </c>
      <c r="L6" s="16">
        <v>16</v>
      </c>
      <c r="M6" s="16">
        <f t="shared" si="4"/>
        <v>9.6</v>
      </c>
      <c r="N6" s="17">
        <f t="shared" si="5"/>
        <v>64.8</v>
      </c>
      <c r="O6" s="18">
        <v>4</v>
      </c>
      <c r="P6" s="19" t="s">
        <v>31</v>
      </c>
      <c r="Q6" s="20" t="s">
        <v>32</v>
      </c>
    </row>
    <row r="7" ht="40.5" spans="1:17">
      <c r="A7" s="7">
        <v>5</v>
      </c>
      <c r="B7" s="8">
        <v>20263220007</v>
      </c>
      <c r="C7" s="11" t="s">
        <v>33</v>
      </c>
      <c r="D7" s="10" t="s">
        <v>19</v>
      </c>
      <c r="E7" s="11" t="s">
        <v>34</v>
      </c>
      <c r="F7" s="12">
        <v>91.6</v>
      </c>
      <c r="G7" s="13">
        <f t="shared" si="0"/>
        <v>45.8</v>
      </c>
      <c r="H7" s="14">
        <v>185</v>
      </c>
      <c r="I7" s="13">
        <f t="shared" si="1"/>
        <v>92.5</v>
      </c>
      <c r="J7" s="15">
        <f t="shared" si="2"/>
        <v>138.3</v>
      </c>
      <c r="K7" s="15">
        <f t="shared" si="3"/>
        <v>55.32</v>
      </c>
      <c r="L7" s="16">
        <v>8</v>
      </c>
      <c r="M7" s="16">
        <f t="shared" si="4"/>
        <v>4.8</v>
      </c>
      <c r="N7" s="17">
        <f t="shared" si="5"/>
        <v>60.12</v>
      </c>
      <c r="O7" s="18">
        <v>5</v>
      </c>
      <c r="P7" s="19" t="s">
        <v>31</v>
      </c>
      <c r="Q7" s="20" t="s">
        <v>35</v>
      </c>
    </row>
    <row r="8" ht="40.5" spans="1:17">
      <c r="A8" s="7">
        <v>6</v>
      </c>
      <c r="B8" s="8">
        <v>20263220002</v>
      </c>
      <c r="C8" s="9" t="s">
        <v>36</v>
      </c>
      <c r="D8" s="10" t="s">
        <v>19</v>
      </c>
      <c r="E8" s="11" t="s">
        <v>24</v>
      </c>
      <c r="F8" s="12">
        <v>87.6</v>
      </c>
      <c r="G8" s="13">
        <f t="shared" si="0"/>
        <v>43.8</v>
      </c>
      <c r="H8" s="14">
        <v>190.8</v>
      </c>
      <c r="I8" s="13">
        <f t="shared" si="1"/>
        <v>95.4</v>
      </c>
      <c r="J8" s="15">
        <f t="shared" si="2"/>
        <v>139.2</v>
      </c>
      <c r="K8" s="15">
        <f t="shared" si="3"/>
        <v>55.68</v>
      </c>
      <c r="L8" s="16">
        <v>1.25</v>
      </c>
      <c r="M8" s="16">
        <f t="shared" si="4"/>
        <v>0.75</v>
      </c>
      <c r="N8" s="17">
        <f t="shared" si="5"/>
        <v>56.43</v>
      </c>
      <c r="O8" s="18">
        <v>6</v>
      </c>
      <c r="P8" s="19" t="s">
        <v>31</v>
      </c>
      <c r="Q8" s="21" t="s">
        <v>37</v>
      </c>
    </row>
    <row r="9" ht="27" spans="1:17">
      <c r="A9" s="7">
        <v>7</v>
      </c>
      <c r="B9" s="8">
        <v>20263220001</v>
      </c>
      <c r="C9" s="9" t="s">
        <v>38</v>
      </c>
      <c r="D9" s="10" t="s">
        <v>19</v>
      </c>
      <c r="E9" s="11" t="s">
        <v>39</v>
      </c>
      <c r="F9" s="12">
        <v>91.6</v>
      </c>
      <c r="G9" s="13">
        <f t="shared" si="0"/>
        <v>45.8</v>
      </c>
      <c r="H9" s="14">
        <v>184.4</v>
      </c>
      <c r="I9" s="13">
        <f t="shared" si="1"/>
        <v>92.2</v>
      </c>
      <c r="J9" s="15">
        <f t="shared" si="2"/>
        <v>138</v>
      </c>
      <c r="K9" s="15">
        <f t="shared" si="3"/>
        <v>55.2</v>
      </c>
      <c r="L9" s="16">
        <v>0</v>
      </c>
      <c r="M9" s="16">
        <f t="shared" si="4"/>
        <v>0</v>
      </c>
      <c r="N9" s="17">
        <f t="shared" si="5"/>
        <v>55.2</v>
      </c>
      <c r="O9" s="18">
        <v>7</v>
      </c>
      <c r="P9" s="19" t="s">
        <v>31</v>
      </c>
      <c r="Q9" s="21"/>
    </row>
  </sheetData>
  <sortState ref="A3:Q9">
    <sortCondition ref="N3:N9" descending="1"/>
  </sortState>
  <mergeCells count="1">
    <mergeCell ref="A1:Q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lenovo</cp:lastModifiedBy>
  <dcterms:created xsi:type="dcterms:W3CDTF">2025-09-19T07:21:00Z</dcterms:created>
  <dcterms:modified xsi:type="dcterms:W3CDTF">2026-09-14T08:11:14Z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8C9C49531B04497EA3157D9BC57548ED_13</vt:lpwstr>
  </property>
  <property fmtid="{D5CDD505-2E9C-101B-9397-08002B2CF9AE}" pid="3" name="KSOProductBuildVer">
    <vt:lpwstr>2052-12.1.0.28599</vt:lpwstr>
  </property>
  <property fmtid="{D5CDD505-2E9C-101B-9397-08002B2CF9AE}" pid="4" name="CalculationRule">
    <vt:i4>0</vt:i4>
  </property>
</Properties>
</file>